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Digital\Anual\"/>
    </mc:Choice>
  </mc:AlternateContent>
  <bookViews>
    <workbookView xWindow="0" yWindow="0" windowWidth="28800" windowHeight="1248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4" l="1"/>
  <c r="G11" i="4"/>
  <c r="D11" i="4" l="1"/>
  <c r="D13" i="4" l="1"/>
  <c r="G29" i="4" l="1"/>
  <c r="F29" i="4"/>
  <c r="D29" i="4"/>
  <c r="C29" i="4"/>
  <c r="D34" i="4"/>
  <c r="C34" i="4" l="1"/>
  <c r="H11" i="4" l="1"/>
  <c r="G16" i="4"/>
  <c r="G34" i="4"/>
  <c r="H34" i="4" s="1"/>
  <c r="F34" i="4"/>
  <c r="G33" i="4"/>
  <c r="F33" i="4"/>
  <c r="D39" i="4"/>
  <c r="C39" i="4"/>
  <c r="H33" i="4"/>
  <c r="H29" i="4"/>
  <c r="E33" i="4"/>
  <c r="E34" i="4"/>
  <c r="E29" i="4"/>
  <c r="F16" i="4"/>
  <c r="D16" i="4"/>
  <c r="C16" i="4"/>
  <c r="E13" i="4"/>
  <c r="E11" i="4"/>
  <c r="H9" i="4"/>
  <c r="E9" i="4"/>
  <c r="E16" i="4" l="1"/>
  <c r="E39" i="4"/>
  <c r="H13" i="4"/>
  <c r="G39" i="4"/>
  <c r="F39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<sst xmlns="http://schemas.openxmlformats.org/spreadsheetml/2006/main" count="62" uniqueCount="39">
  <si>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</si>
  <si>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</si>
  <si>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</si>
  <si>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</si>
  <si>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</si>
  <si>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</si>
  <si>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</si>
  <si>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</si>
  <si>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</si>
  <si>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</si>
  <si>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</si>
  <si>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</si>
  <si>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</si>
  <si>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</si>
  <si>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</si>
  <si>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</si>
  <si>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</si>
  <si>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</si>
  <si>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</si>
  <si>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</si>
  <si>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</si>
  <si>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</si>
  <si>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</si>
  <si>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</si>
  <si>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</si>
  <si>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</si>
  <si>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</si>
  <si>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</si>
  <si>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</si>
  <si>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</si>
  <si>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</si>
  <si>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</si>
  <si>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</si>
  <si>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</si>
  <si>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</si>
  <si>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</si>
  <si>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</si>
  <si>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</si>
  <si>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Patronato de Explora
Estado Analítico de Ingresos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</si>
</sst>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0</xdr:row>
      <xdr:rowOff>498348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4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4" t="s">
        <v>38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15</v>
      </c>
      <c r="B2" s="48"/>
      <c r="C2" s="45" t="s">
        <v>23</v>
      </c>
      <c r="D2" s="45"/>
      <c r="E2" s="45"/>
      <c r="F2" s="45"/>
      <c r="G2" s="45"/>
      <c r="H2" s="53" t="s">
        <v>20</v>
      </c>
    </row>
    <row r="3" spans="1:8" s="1" customFormat="1" ht="24.95" customHeight="1" x14ac:dyDescent="0.2">
      <c r="A3" s="49"/>
      <c r="B3" s="50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4"/>
    </row>
    <row r="4" spans="1:8" s="1" customFormat="1" x14ac:dyDescent="0.2">
      <c r="A4" s="51"/>
      <c r="B4" s="52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2"/>
      <c r="B5" s="42" t="s">
        <v>0</v>
      </c>
      <c r="C5" s="20"/>
      <c r="D5" s="20"/>
      <c r="E5" s="20"/>
      <c r="F5" s="20"/>
      <c r="G5" s="20"/>
      <c r="H5" s="20"/>
    </row>
    <row r="6" spans="1:8" x14ac:dyDescent="0.2">
      <c r="A6" s="33"/>
      <c r="B6" s="43" t="s">
        <v>1</v>
      </c>
      <c r="C6" s="21"/>
      <c r="D6" s="21"/>
      <c r="E6" s="21"/>
      <c r="F6" s="21"/>
      <c r="G6" s="21"/>
      <c r="H6" s="21"/>
    </row>
    <row r="7" spans="1:8" x14ac:dyDescent="0.2">
      <c r="A7" s="32"/>
      <c r="B7" s="42" t="s">
        <v>2</v>
      </c>
      <c r="C7" s="21"/>
      <c r="D7" s="21"/>
      <c r="E7" s="21"/>
      <c r="F7" s="21"/>
      <c r="G7" s="21"/>
      <c r="H7" s="21"/>
    </row>
    <row r="8" spans="1:8" x14ac:dyDescent="0.2">
      <c r="A8" s="32"/>
      <c r="B8" s="42" t="s">
        <v>3</v>
      </c>
      <c r="C8" s="21"/>
      <c r="D8" s="21"/>
      <c r="E8" s="21"/>
      <c r="F8" s="21"/>
      <c r="G8" s="21"/>
      <c r="H8" s="21"/>
    </row>
    <row r="9" spans="1:8" x14ac:dyDescent="0.2">
      <c r="A9" s="32"/>
      <c r="B9" s="42" t="s">
        <v>4</v>
      </c>
      <c r="C9" s="21"/>
      <c r="D9" s="21"/>
      <c r="E9" s="21">
        <f>+C9+D9</f>
        <v>0</v>
      </c>
      <c r="F9" s="21">
        <v>1395663.83</v>
      </c>
      <c r="G9" s="21">
        <v>1395663.83</v>
      </c>
      <c r="H9" s="21">
        <f>+G9-C9</f>
        <v>1395663.83</v>
      </c>
    </row>
    <row r="10" spans="1:8" x14ac:dyDescent="0.2">
      <c r="A10" s="33"/>
      <c r="B10" s="43" t="s">
        <v>5</v>
      </c>
      <c r="C10" s="21"/>
      <c r="D10" s="21"/>
      <c r="E10" s="21"/>
      <c r="F10" s="21"/>
      <c r="G10" s="21"/>
      <c r="H10" s="21"/>
    </row>
    <row r="11" spans="1:8" x14ac:dyDescent="0.2">
      <c r="A11" s="39"/>
      <c r="B11" s="42" t="s">
        <v>25</v>
      </c>
      <c r="C11" s="21">
        <v>23498835.673289191</v>
      </c>
      <c r="D11" s="21">
        <f>860000+55842+119074+1403600+2000314+3846200+10700000+9100000</f>
        <v>28085030</v>
      </c>
      <c r="E11" s="21">
        <f>+C11+D11</f>
        <v>51583865.673289195</v>
      </c>
      <c r="F11" s="21">
        <v>4020711.68</v>
      </c>
      <c r="G11" s="21">
        <f>+F11-52664-116000</f>
        <v>3852047.68</v>
      </c>
      <c r="H11" s="21">
        <f>+G11-C11</f>
        <v>-19646787.993289191</v>
      </c>
    </row>
    <row r="12" spans="1:8" ht="22.5" x14ac:dyDescent="0.2">
      <c r="A12" s="39"/>
      <c r="B12" s="42" t="s">
        <v>26</v>
      </c>
      <c r="C12" s="21"/>
      <c r="D12" s="21"/>
      <c r="E12" s="21"/>
      <c r="F12" s="21"/>
      <c r="G12" s="21"/>
      <c r="H12" s="21"/>
    </row>
    <row r="13" spans="1:8" ht="22.5" x14ac:dyDescent="0.2">
      <c r="A13" s="39"/>
      <c r="B13" s="42" t="s">
        <v>27</v>
      </c>
      <c r="C13" s="21">
        <v>23019235.609999999</v>
      </c>
      <c r="D13" s="21">
        <f>31713207.74+1500000+20000000+27033000+3640000</f>
        <v>83886207.739999995</v>
      </c>
      <c r="E13" s="21">
        <f>+C13+D13</f>
        <v>106905443.34999999</v>
      </c>
      <c r="F13" s="21">
        <v>26659235.559999999</v>
      </c>
      <c r="G13" s="21">
        <f>+F13-8322429.6</f>
        <v>18336805.960000001</v>
      </c>
      <c r="H13" s="21">
        <f>+G13-C13</f>
        <v>-4682429.6499999985</v>
      </c>
    </row>
    <row r="14" spans="1:8" x14ac:dyDescent="0.2">
      <c r="A14" s="32"/>
      <c r="B14" s="42" t="s">
        <v>6</v>
      </c>
      <c r="C14" s="21"/>
      <c r="D14" s="21"/>
      <c r="E14" s="21"/>
      <c r="F14" s="21"/>
      <c r="G14" s="21"/>
      <c r="H14" s="21"/>
    </row>
    <row r="15" spans="1:8" x14ac:dyDescent="0.2">
      <c r="A15" s="32"/>
      <c r="C15" s="12"/>
      <c r="D15" s="12"/>
      <c r="E15" s="12"/>
      <c r="F15" s="12"/>
      <c r="G15" s="12"/>
      <c r="H15" s="12"/>
    </row>
    <row r="16" spans="1:8" x14ac:dyDescent="0.2">
      <c r="A16" s="9"/>
      <c r="B16" s="10" t="s">
        <v>14</v>
      </c>
      <c r="C16" s="22">
        <f t="shared" ref="C16:D16" si="0">+C9+C11+C13</f>
        <v>46518071.283289194</v>
      </c>
      <c r="D16" s="22">
        <f t="shared" si="0"/>
        <v>111971237.73999999</v>
      </c>
      <c r="E16" s="22">
        <f>+E9+E11+E13</f>
        <v>158489309.0232892</v>
      </c>
      <c r="F16" s="22">
        <f t="shared" ref="F16:G16" si="1">+F9+F11+F13</f>
        <v>32075611.07</v>
      </c>
      <c r="G16" s="22">
        <f t="shared" si="1"/>
        <v>23584517.469999999</v>
      </c>
      <c r="H16" s="11"/>
    </row>
    <row r="17" spans="1:8" x14ac:dyDescent="0.2">
      <c r="A17" s="34"/>
      <c r="B17" s="28"/>
      <c r="C17" s="29"/>
      <c r="D17" s="29"/>
      <c r="E17" s="35"/>
      <c r="F17" s="30" t="s">
        <v>22</v>
      </c>
      <c r="G17" s="36"/>
      <c r="H17" s="26"/>
    </row>
    <row r="18" spans="1:8" x14ac:dyDescent="0.2">
      <c r="A18" s="55" t="s">
        <v>24</v>
      </c>
      <c r="B18" s="56"/>
      <c r="C18" s="45" t="s">
        <v>23</v>
      </c>
      <c r="D18" s="45"/>
      <c r="E18" s="45"/>
      <c r="F18" s="45"/>
      <c r="G18" s="45"/>
      <c r="H18" s="53" t="s">
        <v>20</v>
      </c>
    </row>
    <row r="19" spans="1:8" ht="22.5" x14ac:dyDescent="0.2">
      <c r="A19" s="57"/>
      <c r="B19" s="58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4"/>
    </row>
    <row r="20" spans="1:8" x14ac:dyDescent="0.2">
      <c r="A20" s="59"/>
      <c r="B20" s="60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0" t="s">
        <v>28</v>
      </c>
      <c r="B21" s="14"/>
      <c r="C21" s="23"/>
      <c r="D21" s="23"/>
      <c r="E21" s="23"/>
      <c r="F21" s="23"/>
      <c r="G21" s="23"/>
      <c r="H21" s="23"/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8" x14ac:dyDescent="0.2">
      <c r="A26" s="15"/>
      <c r="B26" s="16" t="s">
        <v>29</v>
      </c>
      <c r="C26" s="24"/>
      <c r="D26" s="24"/>
      <c r="E26" s="24"/>
      <c r="F26" s="24"/>
      <c r="G26" s="24"/>
      <c r="H26" s="24"/>
    </row>
    <row r="27" spans="1:8" x14ac:dyDescent="0.2">
      <c r="A27" s="15"/>
      <c r="B27" s="16" t="s">
        <v>30</v>
      </c>
      <c r="C27" s="24"/>
      <c r="D27" s="24"/>
      <c r="E27" s="24"/>
      <c r="F27" s="24"/>
      <c r="G27" s="24"/>
      <c r="H27" s="24"/>
    </row>
    <row r="28" spans="1:8" ht="22.5" x14ac:dyDescent="0.2">
      <c r="A28" s="15"/>
      <c r="B28" s="16" t="s">
        <v>31</v>
      </c>
      <c r="C28" s="24"/>
      <c r="D28" s="24"/>
      <c r="E28" s="24"/>
      <c r="F28" s="24"/>
      <c r="G28" s="24"/>
      <c r="H28" s="24"/>
    </row>
    <row r="29" spans="1:8" ht="22.5" x14ac:dyDescent="0.2">
      <c r="A29" s="15"/>
      <c r="B29" s="16" t="s">
        <v>27</v>
      </c>
      <c r="C29" s="24">
        <f>+C13</f>
        <v>23019235.609999999</v>
      </c>
      <c r="D29" s="24">
        <f>+D13</f>
        <v>83886207.739999995</v>
      </c>
      <c r="E29" s="24">
        <f>+C29+D29</f>
        <v>106905443.34999999</v>
      </c>
      <c r="F29" s="24">
        <f>+F13</f>
        <v>26659235.559999999</v>
      </c>
      <c r="G29" s="24">
        <f>+G13</f>
        <v>18336805.960000001</v>
      </c>
      <c r="H29" s="24">
        <f>+G29-C29</f>
        <v>-4682429.6499999985</v>
      </c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x14ac:dyDescent="0.2">
      <c r="A31" s="40" t="s">
        <v>7</v>
      </c>
      <c r="B31" s="14"/>
      <c r="C31" s="25"/>
      <c r="D31" s="25"/>
      <c r="E31" s="25"/>
      <c r="F31" s="25"/>
      <c r="G31" s="25"/>
      <c r="H31" s="25"/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32</v>
      </c>
      <c r="C33" s="24"/>
      <c r="D33" s="24"/>
      <c r="E33" s="24">
        <f>+C33+D33</f>
        <v>0</v>
      </c>
      <c r="F33" s="24">
        <f>+F9</f>
        <v>1395663.83</v>
      </c>
      <c r="G33" s="24">
        <f>+G9</f>
        <v>1395663.83</v>
      </c>
      <c r="H33" s="24">
        <f>+G33-C33</f>
        <v>1395663.83</v>
      </c>
    </row>
    <row r="34" spans="1:8" x14ac:dyDescent="0.2">
      <c r="A34" s="15"/>
      <c r="B34" s="16" t="s">
        <v>33</v>
      </c>
      <c r="C34" s="24">
        <f>+C11</f>
        <v>23498835.673289191</v>
      </c>
      <c r="D34" s="24">
        <f>+D11</f>
        <v>28085030</v>
      </c>
      <c r="E34" s="24">
        <f>+C34+D34</f>
        <v>51583865.673289195</v>
      </c>
      <c r="F34" s="24">
        <f>+F11</f>
        <v>4020711.68</v>
      </c>
      <c r="G34" s="24">
        <f>+G11</f>
        <v>3852047.68</v>
      </c>
      <c r="H34" s="24">
        <f>+G34-C34</f>
        <v>-19646787.993289191</v>
      </c>
    </row>
    <row r="35" spans="1:8" ht="22.5" x14ac:dyDescent="0.2">
      <c r="A35" s="15"/>
      <c r="B35" s="16" t="s">
        <v>27</v>
      </c>
      <c r="C35" s="24"/>
      <c r="D35" s="24"/>
      <c r="E35" s="24"/>
      <c r="F35" s="24"/>
      <c r="G35" s="24"/>
      <c r="H35" s="24"/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34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5"/>
      <c r="D38" s="25"/>
      <c r="E38" s="25"/>
      <c r="F38" s="25"/>
      <c r="G38" s="25"/>
      <c r="H38" s="25"/>
    </row>
    <row r="39" spans="1:8" x14ac:dyDescent="0.2">
      <c r="A39" s="18"/>
      <c r="B39" s="19" t="s">
        <v>14</v>
      </c>
      <c r="C39" s="22">
        <f t="shared" ref="C39:D39" si="2">+C29+C33+C34+C35</f>
        <v>46518071.283289194</v>
      </c>
      <c r="D39" s="22">
        <f t="shared" si="2"/>
        <v>111971237.73999999</v>
      </c>
      <c r="E39" s="22">
        <f>+E29+E33+E34+E35</f>
        <v>158489309.0232892</v>
      </c>
      <c r="F39" s="22">
        <f t="shared" ref="F39:G39" si="3">+F29+F33+F34+F35</f>
        <v>32075611.07</v>
      </c>
      <c r="G39" s="22">
        <f t="shared" si="3"/>
        <v>23584517.469999999</v>
      </c>
      <c r="H39" s="11"/>
    </row>
    <row r="40" spans="1:8" x14ac:dyDescent="0.2">
      <c r="A40" s="27"/>
      <c r="B40" s="28"/>
      <c r="C40" s="29"/>
      <c r="D40" s="29"/>
      <c r="E40" s="29"/>
      <c r="F40" s="30" t="s">
        <v>22</v>
      </c>
      <c r="G40" s="31"/>
      <c r="H40" s="26"/>
    </row>
    <row r="42" spans="1:8" ht="22.5" x14ac:dyDescent="0.2">
      <c r="B42" s="37" t="s">
        <v>35</v>
      </c>
    </row>
    <row r="43" spans="1:8" x14ac:dyDescent="0.2">
      <c r="B43" s="38" t="s">
        <v>36</v>
      </c>
    </row>
    <row r="44" spans="1:8" x14ac:dyDescent="0.2">
      <c r="B44" s="38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ACCESOE</cp:lastModifiedBy>
  <cp:lastPrinted>2017-03-30T22:07:26Z</cp:lastPrinted>
  <dcterms:created xsi:type="dcterms:W3CDTF">2012-12-11T20:48:19Z</dcterms:created>
  <dcterms:modified xsi:type="dcterms:W3CDTF">2022-02-07T23:29:07Z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